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A26" i="1"/>
  <c r="I25" i="1"/>
  <c r="F25" i="1"/>
  <c r="J19" i="1"/>
  <c r="I19" i="1"/>
  <c r="H19" i="1"/>
  <c r="G19" i="1"/>
  <c r="J17" i="1"/>
  <c r="J25" i="1" s="1"/>
  <c r="H17" i="1"/>
  <c r="G17" i="1"/>
  <c r="G25" i="1" s="1"/>
  <c r="I15" i="1"/>
  <c r="H15" i="1"/>
  <c r="H25" i="1" s="1"/>
  <c r="G15" i="1"/>
  <c r="B14" i="1"/>
  <c r="A14" i="1"/>
  <c r="J13" i="1"/>
  <c r="J26" i="1" s="1"/>
  <c r="H13" i="1"/>
  <c r="F13" i="1"/>
  <c r="F26" i="1" s="1"/>
  <c r="J6" i="1"/>
  <c r="I6" i="1"/>
  <c r="I13" i="1" s="1"/>
  <c r="I26" i="1" s="1"/>
  <c r="H6" i="1"/>
  <c r="G6" i="1"/>
  <c r="G13" i="1" s="1"/>
  <c r="G26" i="1" s="1"/>
  <c r="H26" i="1" l="1"/>
</calcChain>
</file>

<file path=xl/sharedStrings.xml><?xml version="1.0" encoding="utf-8"?>
<sst xmlns="http://schemas.openxmlformats.org/spreadsheetml/2006/main" count="56" uniqueCount="52">
  <si>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</si>
  <si>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</si>
  <si>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</si>
  <si>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</si>
  <si>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</si>
  <si>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</si>
  <si>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</si>
  <si>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</si>
  <si>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</si>
  <si>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</si>
  <si>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</si>
  <si>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</si>
  <si>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</si>
  <si>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</si>
  <si>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</si>
  <si>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</si>
  <si>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</si>
  <si>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</si>
  <si>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</si>
  <si>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</si>
  <si>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</si>
  <si>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</si>
  <si>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</si>
  <si>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</si>
  <si>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</si>
  <si>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</si>
  <si>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</si>
  <si>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рисовая молочная жидкая</t>
  </si>
  <si>
    <t>гор.напиток</t>
  </si>
  <si>
    <t>Какао с молоком сгущённым</t>
  </si>
  <si>
    <t>хлеб</t>
  </si>
  <si>
    <t>Хлеб витаминизированный</t>
  </si>
  <si>
    <t>пром</t>
  </si>
  <si>
    <t>Бутерброд с джемом</t>
  </si>
  <si>
    <t>Фрукты</t>
  </si>
  <si>
    <t>итого</t>
  </si>
  <si>
    <t>Обед</t>
  </si>
  <si>
    <t>закуска</t>
  </si>
  <si>
    <t>Салат из свеклы с сыром</t>
  </si>
  <si>
    <t>1 блюдо</t>
  </si>
  <si>
    <t>Суп картофельный с фрикадельками</t>
  </si>
  <si>
    <t>Сметана</t>
  </si>
  <si>
    <t>2 блюдо</t>
  </si>
  <si>
    <t>Рыба тушеная в сметанном соусе</t>
  </si>
  <si>
    <t>гарнир</t>
  </si>
  <si>
    <t>Каша рисовая рассычатая</t>
  </si>
  <si>
    <t>напиток</t>
  </si>
  <si>
    <t>Компот из апельсин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</si>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</sst>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K3" sqref="K3"/>
    </sheetView>
  </sheetViews>
  <sheetFormatPr defaultRowHeight="15" x14ac:dyDescent="0.25"/>
  <cols>
    <col min="1" max="1" width="7.5703125" customWidth="1"/>
    <col min="2" max="2" width="7.7109375" customWidth="1"/>
    <col min="3" max="3" width="8.140625" customWidth="1"/>
    <col min="4" max="4" width="11.7109375" customWidth="1"/>
    <col min="5" max="5" width="32.42578125" customWidth="1"/>
  </cols>
  <sheetData>
    <row r="1" spans="1:11" x14ac:dyDescent="0.25">
      <c r="A1" s="1" t="s">
        <v>0</v>
      </c>
      <c r="B1" s="2"/>
      <c r="C1" s="48" t="s">
        <v>1</v>
      </c>
      <c r="D1" s="48"/>
      <c r="E1" s="48"/>
      <c r="F1" s="3" t="s">
        <v>2</v>
      </c>
      <c r="G1" s="2" t="s">
        <v>3</v>
      </c>
      <c r="H1" s="49" t="s">
        <v>4</v>
      </c>
      <c r="I1" s="49"/>
      <c r="J1" s="49"/>
      <c r="K1" s="49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9" t="s">
        <v>7</v>
      </c>
      <c r="I2" s="49"/>
      <c r="J2" s="49"/>
      <c r="K2" s="49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24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2</v>
      </c>
      <c r="B6" s="16">
        <v>4</v>
      </c>
      <c r="C6" s="17" t="s">
        <v>25</v>
      </c>
      <c r="D6" s="18" t="s">
        <v>26</v>
      </c>
      <c r="E6" s="19" t="s">
        <v>27</v>
      </c>
      <c r="F6" s="20">
        <v>250</v>
      </c>
      <c r="G6" s="21">
        <f>5.54/200*250</f>
        <v>6.9249999999999998</v>
      </c>
      <c r="H6" s="21">
        <f>6.88/200*250</f>
        <v>8.6</v>
      </c>
      <c r="I6" s="21">
        <f>32.62/200*250</f>
        <v>40.774999999999999</v>
      </c>
      <c r="J6" s="21">
        <f>214.6/200*250</f>
        <v>268.25</v>
      </c>
      <c r="K6" s="22">
        <v>234</v>
      </c>
    </row>
    <row r="7" spans="1:11" x14ac:dyDescent="0.2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</row>
    <row r="8" spans="1:11" ht="15.75" customHeight="1" x14ac:dyDescent="0.25">
      <c r="A8" s="23"/>
      <c r="B8" s="24"/>
      <c r="C8" s="25"/>
      <c r="D8" s="30" t="s">
        <v>28</v>
      </c>
      <c r="E8" s="27" t="s">
        <v>29</v>
      </c>
      <c r="F8" s="21">
        <v>200</v>
      </c>
      <c r="G8" s="21">
        <v>3.2</v>
      </c>
      <c r="H8" s="21">
        <v>3.6</v>
      </c>
      <c r="I8" s="21">
        <v>19.2</v>
      </c>
      <c r="J8" s="21">
        <v>122</v>
      </c>
      <c r="K8" s="29">
        <v>463</v>
      </c>
    </row>
    <row r="9" spans="1:11" ht="18.75" customHeight="1" x14ac:dyDescent="0.25">
      <c r="A9" s="23"/>
      <c r="B9" s="24"/>
      <c r="C9" s="25"/>
      <c r="D9" s="30" t="s">
        <v>30</v>
      </c>
      <c r="E9" s="27" t="s">
        <v>31</v>
      </c>
      <c r="F9" s="21">
        <v>40</v>
      </c>
      <c r="G9" s="21">
        <v>3.06</v>
      </c>
      <c r="H9" s="21">
        <v>1.2</v>
      </c>
      <c r="I9" s="21">
        <v>19.899999999999999</v>
      </c>
      <c r="J9" s="21">
        <v>104.8</v>
      </c>
      <c r="K9" s="29" t="s">
        <v>32</v>
      </c>
    </row>
    <row r="10" spans="1:11" ht="17.25" customHeight="1" x14ac:dyDescent="0.25">
      <c r="A10" s="23"/>
      <c r="B10" s="24"/>
      <c r="C10" s="25"/>
      <c r="D10" s="30"/>
      <c r="E10" s="27" t="s">
        <v>33</v>
      </c>
      <c r="F10" s="28">
        <v>40</v>
      </c>
      <c r="G10" s="21">
        <v>1.1339999999999999</v>
      </c>
      <c r="H10" s="21">
        <v>2.5339999999999998</v>
      </c>
      <c r="I10" s="21">
        <v>48</v>
      </c>
      <c r="J10" s="21">
        <v>114.667</v>
      </c>
      <c r="K10" s="29">
        <v>72</v>
      </c>
    </row>
    <row r="11" spans="1:11" x14ac:dyDescent="0.25">
      <c r="A11" s="23"/>
      <c r="B11" s="24"/>
      <c r="C11" s="25"/>
      <c r="D11" s="26"/>
      <c r="E11" s="27" t="s">
        <v>34</v>
      </c>
      <c r="F11" s="28">
        <v>200</v>
      </c>
      <c r="G11" s="28">
        <v>0.8</v>
      </c>
      <c r="H11" s="28">
        <v>0.8</v>
      </c>
      <c r="I11" s="28">
        <v>19.600000000000001</v>
      </c>
      <c r="J11" s="28">
        <v>88</v>
      </c>
      <c r="K11" s="29">
        <v>82</v>
      </c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730</v>
      </c>
      <c r="G13" s="36">
        <f>SUM(G6:G12)</f>
        <v>15.119000000000002</v>
      </c>
      <c r="H13" s="36">
        <f>SUM(H6:H12)</f>
        <v>16.733999999999998</v>
      </c>
      <c r="I13" s="36">
        <f>SUM(I6:I12)</f>
        <v>147.47499999999999</v>
      </c>
      <c r="J13" s="37">
        <f>SUM(J6:J12)</f>
        <v>697.71699999999998</v>
      </c>
      <c r="K13" s="38"/>
    </row>
    <row r="14" spans="1:11" ht="17.25" customHeight="1" x14ac:dyDescent="0.25">
      <c r="A14" s="39">
        <f>A6</f>
        <v>2</v>
      </c>
      <c r="B14" s="40">
        <f>B6</f>
        <v>4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3.1</v>
      </c>
      <c r="H14" s="21">
        <v>8.4</v>
      </c>
      <c r="I14" s="21">
        <v>7</v>
      </c>
      <c r="J14" s="21">
        <v>116</v>
      </c>
      <c r="K14" s="29">
        <v>32</v>
      </c>
    </row>
    <row r="15" spans="1:11" ht="17.25" customHeight="1" x14ac:dyDescent="0.25">
      <c r="A15" s="23"/>
      <c r="B15" s="24"/>
      <c r="C15" s="25"/>
      <c r="D15" s="30" t="s">
        <v>39</v>
      </c>
      <c r="E15" s="27" t="s">
        <v>40</v>
      </c>
      <c r="F15" s="28">
        <v>200</v>
      </c>
      <c r="G15" s="21">
        <f>37.1/5</f>
        <v>7.42</v>
      </c>
      <c r="H15" s="21">
        <f>32.6/5</f>
        <v>6.5200000000000005</v>
      </c>
      <c r="I15" s="21">
        <f>59.3/5</f>
        <v>11.86</v>
      </c>
      <c r="J15" s="21">
        <v>135.80000000000001</v>
      </c>
      <c r="K15" s="29">
        <v>124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0.23799999999999999</v>
      </c>
      <c r="H16" s="21">
        <v>1.5</v>
      </c>
      <c r="I16" s="21">
        <v>0.32</v>
      </c>
      <c r="J16" s="21">
        <v>15.75</v>
      </c>
      <c r="K16" s="29">
        <v>433</v>
      </c>
    </row>
    <row r="17" spans="1:11" ht="17.25" customHeight="1" x14ac:dyDescent="0.25">
      <c r="A17" s="23"/>
      <c r="B17" s="24"/>
      <c r="C17" s="25"/>
      <c r="D17" s="30" t="s">
        <v>42</v>
      </c>
      <c r="E17" s="27" t="s">
        <v>43</v>
      </c>
      <c r="F17" s="28">
        <v>120</v>
      </c>
      <c r="G17" s="21">
        <f>17.2/200*120</f>
        <v>10.319999999999999</v>
      </c>
      <c r="H17" s="21">
        <f>5.4/200*120</f>
        <v>3.24</v>
      </c>
      <c r="I17" s="21">
        <v>3.24</v>
      </c>
      <c r="J17" s="21">
        <f>139/200*120</f>
        <v>83.399999999999991</v>
      </c>
      <c r="K17" s="29">
        <v>298</v>
      </c>
    </row>
    <row r="18" spans="1:11" x14ac:dyDescent="0.25">
      <c r="A18" s="23"/>
      <c r="B18" s="24"/>
      <c r="C18" s="25"/>
      <c r="D18" s="30"/>
      <c r="E18" s="27"/>
      <c r="F18" s="28"/>
      <c r="G18" s="21"/>
      <c r="H18" s="21"/>
      <c r="I18" s="21"/>
      <c r="J18" s="21"/>
      <c r="K18" s="29"/>
    </row>
    <row r="19" spans="1:11" ht="16.5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f>24.6/5</f>
        <v>4.92</v>
      </c>
      <c r="H19" s="21">
        <f>32.5/5</f>
        <v>6.5</v>
      </c>
      <c r="I19" s="42">
        <f>251.6/5</f>
        <v>50.32</v>
      </c>
      <c r="J19" s="21">
        <f>1397/5</f>
        <v>279.39999999999998</v>
      </c>
      <c r="K19" s="29">
        <v>205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47</v>
      </c>
      <c r="F20" s="28">
        <v>200</v>
      </c>
      <c r="G20" s="21">
        <v>0</v>
      </c>
      <c r="H20" s="21">
        <v>0</v>
      </c>
      <c r="I20" s="21">
        <v>19</v>
      </c>
      <c r="J20" s="21">
        <v>76</v>
      </c>
      <c r="K20" s="29">
        <v>509</v>
      </c>
    </row>
    <row r="21" spans="1:11" ht="18" customHeight="1" x14ac:dyDescent="0.25">
      <c r="A21" s="23"/>
      <c r="B21" s="24"/>
      <c r="C21" s="25"/>
      <c r="D21" s="30" t="s">
        <v>48</v>
      </c>
      <c r="E21" s="27" t="s">
        <v>31</v>
      </c>
      <c r="F21" s="28">
        <v>60</v>
      </c>
      <c r="G21" s="21">
        <v>4.5599999999999996</v>
      </c>
      <c r="H21" s="21">
        <v>0.48</v>
      </c>
      <c r="I21" s="21">
        <v>29.52</v>
      </c>
      <c r="J21" s="21">
        <v>141</v>
      </c>
      <c r="K21" s="29" t="s">
        <v>32</v>
      </c>
    </row>
    <row r="22" spans="1:11" ht="16.5" customHeight="1" x14ac:dyDescent="0.25">
      <c r="A22" s="23"/>
      <c r="B22" s="24"/>
      <c r="C22" s="25"/>
      <c r="D22" s="30" t="s">
        <v>49</v>
      </c>
      <c r="E22" s="27" t="s">
        <v>50</v>
      </c>
      <c r="F22" s="28">
        <v>20</v>
      </c>
      <c r="G22" s="21">
        <v>1.1200000000000001</v>
      </c>
      <c r="H22" s="21">
        <v>0.22</v>
      </c>
      <c r="I22" s="21">
        <v>9.8800000000000008</v>
      </c>
      <c r="J22" s="21">
        <v>96.6</v>
      </c>
      <c r="K22" s="29" t="s">
        <v>32</v>
      </c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43"/>
      <c r="K23" s="29"/>
    </row>
    <row r="24" spans="1:11" x14ac:dyDescent="0.25">
      <c r="A24" s="23"/>
      <c r="B24" s="24"/>
      <c r="C24" s="25"/>
      <c r="D24" s="26"/>
      <c r="E24" s="27"/>
      <c r="F24" s="28"/>
      <c r="G24" s="28"/>
      <c r="H24" s="28"/>
      <c r="I24" s="28"/>
      <c r="J24" s="28"/>
      <c r="K24" s="29"/>
    </row>
    <row r="25" spans="1:11" x14ac:dyDescent="0.25">
      <c r="A25" s="31"/>
      <c r="B25" s="32"/>
      <c r="C25" s="33"/>
      <c r="D25" s="34" t="s">
        <v>35</v>
      </c>
      <c r="E25" s="35"/>
      <c r="F25" s="36">
        <f>SUM(F14:F24)</f>
        <v>910</v>
      </c>
      <c r="G25" s="36">
        <f>SUM(G14:G24)</f>
        <v>31.677999999999997</v>
      </c>
      <c r="H25" s="36">
        <f>SUM(H14:H24)</f>
        <v>26.860000000000003</v>
      </c>
      <c r="I25" s="36">
        <f>SUM(I14:I24)</f>
        <v>131.14000000000001</v>
      </c>
      <c r="J25" s="37">
        <f>SUM(J14:J24)</f>
        <v>943.94999999999993</v>
      </c>
      <c r="K25" s="38"/>
    </row>
    <row r="26" spans="1:11" ht="15.75" thickBot="1" x14ac:dyDescent="0.3">
      <c r="A26" s="44">
        <f>A6</f>
        <v>2</v>
      </c>
      <c r="B26" s="45">
        <f>B6</f>
        <v>4</v>
      </c>
      <c r="C26" s="50" t="s">
        <v>51</v>
      </c>
      <c r="D26" s="50"/>
      <c r="E26" s="46"/>
      <c r="F26" s="47">
        <f>F13+F25</f>
        <v>1640</v>
      </c>
      <c r="G26" s="47">
        <f>G13+G25</f>
        <v>46.796999999999997</v>
      </c>
      <c r="H26" s="47">
        <f>H13+H25</f>
        <v>43.594000000000001</v>
      </c>
      <c r="I26" s="47">
        <f>I13+I25</f>
        <v>278.61500000000001</v>
      </c>
      <c r="J26" s="47">
        <f>J13+J25</f>
        <v>1641.6669999999999</v>
      </c>
      <c r="K26" s="47"/>
    </row>
  </sheetData>
  <mergeCells count="4">
    <mergeCell ref="C1:E1"/>
    <mergeCell ref="H1:K1"/>
    <mergeCell ref="H2:K2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2026-09-03T05:03:06Z</dcterms:created>
  <dcterms:modified xsi:type="dcterms:W3CDTF">2026-09-18T06:18:05Z</dcterms:modified>
</cp:coreProperties>
</file>