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6645" windowHeight="45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B25" i="1"/>
  <c r="A25" i="1"/>
  <c r="G24" i="1"/>
  <c r="F24" i="1"/>
  <c r="J18" i="1"/>
  <c r="I18" i="1"/>
  <c r="H18" i="1"/>
  <c r="H24" i="1" s="1"/>
  <c r="G18" i="1"/>
  <c r="J16" i="1"/>
  <c r="J24" i="1" s="1"/>
  <c r="I16" i="1"/>
  <c r="I15" i="1"/>
  <c r="I24" i="1" s="1"/>
  <c r="B14" i="1"/>
  <c r="A14" i="1"/>
  <c r="I13" i="1"/>
  <c r="I25" i="1" s="1"/>
  <c r="G13" i="1"/>
  <c r="G25" i="1" s="1"/>
  <c r="F13" i="1"/>
  <c r="J8" i="1"/>
  <c r="I7" i="1"/>
  <c r="H7" i="1"/>
  <c r="G7" i="1"/>
  <c r="J6" i="1"/>
  <c r="J13" i="1" s="1"/>
  <c r="J25" i="1" s="1"/>
  <c r="I6" i="1"/>
  <c r="H6" i="1"/>
  <c r="H13" i="1" s="1"/>
  <c r="H25" i="1" s="1"/>
  <c r="G6" i="1"/>
</calcChain>
</file>

<file path=xl/sharedStrings.xml><?xml version="1.0" encoding="utf-8"?>
<sst xmlns="http://schemas.openxmlformats.org/spreadsheetml/2006/main" count="52" uniqueCount="49">
  <si>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</si>
  <si>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</si>
  <si>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</si>
  <si>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</si>
  <si>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</si>
  <si>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</si>
  <si>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</si>
  <si>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</si>
  <si>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</si>
  <si>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</si>
  <si>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</si>
  <si>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</si>
  <si>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</si>
  <si>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</si>
  <si>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</si>
  <si>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</si>
  <si>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</si>
  <si>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</si>
  <si>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</si>
  <si>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</si>
  <si>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</si>
  <si>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</si>
  <si>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</si>
  <si>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</si>
  <si>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</si>
  <si>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</si>
  <si>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</si>
  <si>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 xml:space="preserve">Запеканка из творога </t>
  </si>
  <si>
    <t>Молоко сгущённое</t>
  </si>
  <si>
    <t>гор.напиток</t>
  </si>
  <si>
    <t>Чай с сахаром</t>
  </si>
  <si>
    <t>хлеб</t>
  </si>
  <si>
    <t>Хлеб витаминизированный</t>
  </si>
  <si>
    <t>пром</t>
  </si>
  <si>
    <t>итого</t>
  </si>
  <si>
    <t>Обед</t>
  </si>
  <si>
    <t>закуска</t>
  </si>
  <si>
    <t>Салат из помидор</t>
  </si>
  <si>
    <t>1 блюдо</t>
  </si>
  <si>
    <t>Суп картофельный с рыбой</t>
  </si>
  <si>
    <t>Сметана</t>
  </si>
  <si>
    <t>2 блюдо</t>
  </si>
  <si>
    <t>Птица отварная</t>
  </si>
  <si>
    <t>гарнир</t>
  </si>
  <si>
    <t>Каша гречневая рассыпчатая</t>
  </si>
  <si>
    <t>напиток</t>
  </si>
  <si>
    <t>Кисель из концентратов</t>
  </si>
  <si>
    <t>хлеб бел.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</si>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</sst>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9" fillId="0" borderId="1" xfId="0" applyFont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I3" sqref="I3"/>
    </sheetView>
  </sheetViews>
  <sheetFormatPr defaultRowHeight="15" x14ac:dyDescent="0.25"/>
  <cols>
    <col min="1" max="1" width="7.7109375" customWidth="1"/>
    <col min="2" max="2" width="7.85546875" customWidth="1"/>
    <col min="4" max="4" width="13.140625" customWidth="1"/>
    <col min="5" max="5" width="26.7109375" customWidth="1"/>
  </cols>
  <sheetData>
    <row r="1" spans="1:11" x14ac:dyDescent="0.25">
      <c r="A1" s="1" t="s">
        <v>0</v>
      </c>
      <c r="B1" s="2"/>
      <c r="C1" s="46" t="s">
        <v>1</v>
      </c>
      <c r="D1" s="46"/>
      <c r="E1" s="46"/>
      <c r="F1" s="3" t="s">
        <v>2</v>
      </c>
      <c r="G1" s="2" t="s">
        <v>3</v>
      </c>
      <c r="H1" s="47" t="s">
        <v>4</v>
      </c>
      <c r="I1" s="47"/>
      <c r="J1" s="47"/>
      <c r="K1" s="47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7" t="s">
        <v>7</v>
      </c>
      <c r="I2" s="47"/>
      <c r="J2" s="47"/>
      <c r="K2" s="47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9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2</v>
      </c>
      <c r="B6" s="16">
        <v>3</v>
      </c>
      <c r="C6" s="17" t="s">
        <v>25</v>
      </c>
      <c r="D6" s="18" t="s">
        <v>26</v>
      </c>
      <c r="E6" s="19" t="s">
        <v>27</v>
      </c>
      <c r="F6" s="20">
        <v>200</v>
      </c>
      <c r="G6" s="21">
        <f>31.6/150*200</f>
        <v>42.133333333333333</v>
      </c>
      <c r="H6" s="21">
        <f>9.2/150*200</f>
        <v>12.266666666666666</v>
      </c>
      <c r="I6" s="21">
        <f>25.3/150*200</f>
        <v>33.733333333333334</v>
      </c>
      <c r="J6" s="21">
        <f>310/150*200</f>
        <v>413.33333333333337</v>
      </c>
      <c r="K6" s="22">
        <v>279</v>
      </c>
    </row>
    <row r="7" spans="1:11" ht="15.75" customHeight="1" x14ac:dyDescent="0.25">
      <c r="A7" s="23"/>
      <c r="B7" s="24"/>
      <c r="C7" s="25"/>
      <c r="D7" s="26"/>
      <c r="E7" s="27" t="s">
        <v>28</v>
      </c>
      <c r="F7" s="28">
        <v>30</v>
      </c>
      <c r="G7" s="28">
        <f>7.2/100*30</f>
        <v>2.16</v>
      </c>
      <c r="H7" s="28">
        <f>8.5/100*30</f>
        <v>2.5500000000000003</v>
      </c>
      <c r="I7" s="28">
        <f>55.5/100*30</f>
        <v>16.650000000000002</v>
      </c>
      <c r="J7" s="28">
        <v>130.80000000000001</v>
      </c>
      <c r="K7" s="29">
        <v>471</v>
      </c>
    </row>
    <row r="8" spans="1:11" ht="17.25" customHeight="1" x14ac:dyDescent="0.25">
      <c r="A8" s="23"/>
      <c r="B8" s="24"/>
      <c r="C8" s="25"/>
      <c r="D8" s="30" t="s">
        <v>29</v>
      </c>
      <c r="E8" s="27" t="s">
        <v>30</v>
      </c>
      <c r="F8" s="21">
        <v>200</v>
      </c>
      <c r="G8" s="21">
        <v>0.2</v>
      </c>
      <c r="H8" s="21">
        <v>0</v>
      </c>
      <c r="I8" s="21">
        <v>15</v>
      </c>
      <c r="J8" s="21">
        <f>327/100*30</f>
        <v>98.1</v>
      </c>
      <c r="K8" s="29">
        <v>457</v>
      </c>
    </row>
    <row r="9" spans="1:11" ht="18.75" customHeight="1" x14ac:dyDescent="0.25">
      <c r="A9" s="23"/>
      <c r="B9" s="24"/>
      <c r="C9" s="25"/>
      <c r="D9" s="30" t="s">
        <v>31</v>
      </c>
      <c r="E9" s="27" t="s">
        <v>32</v>
      </c>
      <c r="F9" s="21">
        <v>40</v>
      </c>
      <c r="G9" s="21">
        <v>4.5599999999999996</v>
      </c>
      <c r="H9" s="21">
        <v>0.48</v>
      </c>
      <c r="I9" s="21">
        <v>29.52</v>
      </c>
      <c r="J9" s="21">
        <v>141</v>
      </c>
      <c r="K9" s="29" t="s">
        <v>33</v>
      </c>
    </row>
    <row r="10" spans="1:11" x14ac:dyDescent="0.25">
      <c r="A10" s="23"/>
      <c r="B10" s="24"/>
      <c r="C10" s="25"/>
      <c r="D10" s="30"/>
      <c r="E10" s="27"/>
      <c r="F10" s="28"/>
      <c r="G10" s="21"/>
      <c r="H10" s="21"/>
      <c r="I10" s="21"/>
      <c r="J10" s="21"/>
      <c r="K10" s="29"/>
    </row>
    <row r="11" spans="1:11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34</v>
      </c>
      <c r="E13" s="35"/>
      <c r="F13" s="36">
        <f>SUM(F6:F12)</f>
        <v>470</v>
      </c>
      <c r="G13" s="36">
        <f>SUM(G6:G12)</f>
        <v>49.053333333333342</v>
      </c>
      <c r="H13" s="36">
        <f>SUM(H6:H12)</f>
        <v>15.296666666666667</v>
      </c>
      <c r="I13" s="36">
        <f>SUM(I6:I12)</f>
        <v>94.903333333333336</v>
      </c>
      <c r="J13" s="36">
        <f>SUM(J6:J12)</f>
        <v>783.23333333333346</v>
      </c>
      <c r="K13" s="37"/>
    </row>
    <row r="14" spans="1:11" ht="14.25" customHeight="1" x14ac:dyDescent="0.25">
      <c r="A14" s="38">
        <f>A6</f>
        <v>2</v>
      </c>
      <c r="B14" s="39">
        <f>B6</f>
        <v>3</v>
      </c>
      <c r="C14" s="40" t="s">
        <v>35</v>
      </c>
      <c r="D14" s="30" t="s">
        <v>36</v>
      </c>
      <c r="E14" s="27" t="s">
        <v>37</v>
      </c>
      <c r="F14" s="28">
        <v>80</v>
      </c>
      <c r="G14" s="21">
        <v>0.8</v>
      </c>
      <c r="H14" s="21">
        <v>4.96</v>
      </c>
      <c r="I14" s="21">
        <v>2.88</v>
      </c>
      <c r="J14" s="21">
        <v>59.2</v>
      </c>
      <c r="K14" s="29">
        <v>17</v>
      </c>
    </row>
    <row r="15" spans="1:11" ht="17.25" customHeight="1" x14ac:dyDescent="0.25">
      <c r="A15" s="23"/>
      <c r="B15" s="24"/>
      <c r="C15" s="25"/>
      <c r="D15" s="30" t="s">
        <v>38</v>
      </c>
      <c r="E15" s="27" t="s">
        <v>39</v>
      </c>
      <c r="F15" s="28">
        <v>200</v>
      </c>
      <c r="G15" s="21">
        <v>7.5250000000000004</v>
      </c>
      <c r="H15" s="21">
        <v>8.86</v>
      </c>
      <c r="I15" s="21">
        <f>64.3/5</f>
        <v>12.86</v>
      </c>
      <c r="J15" s="21">
        <v>138.625</v>
      </c>
      <c r="K15" s="29">
        <v>120</v>
      </c>
    </row>
    <row r="16" spans="1:11" x14ac:dyDescent="0.25">
      <c r="A16" s="23"/>
      <c r="B16" s="24"/>
      <c r="C16" s="25"/>
      <c r="D16" s="30"/>
      <c r="E16" s="27" t="s">
        <v>40</v>
      </c>
      <c r="F16" s="28">
        <v>10</v>
      </c>
      <c r="G16" s="21">
        <v>0.23799999999999999</v>
      </c>
      <c r="H16" s="21">
        <v>1.5</v>
      </c>
      <c r="I16" s="21">
        <f>15/5</f>
        <v>3</v>
      </c>
      <c r="J16" s="21">
        <f>575/5</f>
        <v>115</v>
      </c>
      <c r="K16" s="29">
        <v>433</v>
      </c>
    </row>
    <row r="17" spans="1:11" ht="15.75" customHeight="1" x14ac:dyDescent="0.25">
      <c r="A17" s="23"/>
      <c r="B17" s="24"/>
      <c r="C17" s="25"/>
      <c r="D17" s="30" t="s">
        <v>41</v>
      </c>
      <c r="E17" s="27" t="s">
        <v>42</v>
      </c>
      <c r="F17" s="28">
        <v>70</v>
      </c>
      <c r="G17" s="21">
        <v>15.9</v>
      </c>
      <c r="H17" s="21">
        <v>11.9</v>
      </c>
      <c r="I17" s="21">
        <v>0.2</v>
      </c>
      <c r="J17" s="21">
        <v>172</v>
      </c>
      <c r="K17" s="29">
        <v>366</v>
      </c>
    </row>
    <row r="18" spans="1:11" ht="15.75" customHeight="1" x14ac:dyDescent="0.25">
      <c r="A18" s="23"/>
      <c r="B18" s="24"/>
      <c r="C18" s="25"/>
      <c r="D18" s="30" t="s">
        <v>43</v>
      </c>
      <c r="E18" s="27" t="s">
        <v>44</v>
      </c>
      <c r="F18" s="28">
        <v>180</v>
      </c>
      <c r="G18" s="28">
        <f>7.5/200*180</f>
        <v>6.75</v>
      </c>
      <c r="H18" s="28">
        <f>7.68/200*180</f>
        <v>6.911999999999999</v>
      </c>
      <c r="I18" s="28">
        <f>13.12/200*180</f>
        <v>11.807999999999998</v>
      </c>
      <c r="J18" s="28">
        <f>231.4/200*180</f>
        <v>208.26</v>
      </c>
      <c r="K18" s="29">
        <v>202</v>
      </c>
    </row>
    <row r="19" spans="1:11" ht="16.5" customHeight="1" x14ac:dyDescent="0.25">
      <c r="A19" s="23"/>
      <c r="B19" s="24"/>
      <c r="C19" s="25"/>
      <c r="D19" s="30" t="s">
        <v>45</v>
      </c>
      <c r="E19" s="27" t="s">
        <v>46</v>
      </c>
      <c r="F19" s="28">
        <v>200</v>
      </c>
      <c r="G19" s="21">
        <v>0</v>
      </c>
      <c r="H19" s="21">
        <v>0</v>
      </c>
      <c r="I19" s="21">
        <v>15</v>
      </c>
      <c r="J19" s="21">
        <v>60</v>
      </c>
      <c r="K19" s="29">
        <v>484</v>
      </c>
    </row>
    <row r="20" spans="1:11" ht="17.25" customHeight="1" x14ac:dyDescent="0.25">
      <c r="A20" s="23"/>
      <c r="B20" s="24"/>
      <c r="C20" s="25"/>
      <c r="D20" s="30" t="s">
        <v>47</v>
      </c>
      <c r="E20" s="27" t="s">
        <v>32</v>
      </c>
      <c r="F20" s="28">
        <v>40</v>
      </c>
      <c r="G20" s="21">
        <v>3.06</v>
      </c>
      <c r="H20" s="21">
        <v>1.2</v>
      </c>
      <c r="I20" s="21">
        <v>19.899999999999999</v>
      </c>
      <c r="J20" s="21">
        <v>104.8</v>
      </c>
      <c r="K20" s="29" t="s">
        <v>33</v>
      </c>
    </row>
    <row r="21" spans="1:11" x14ac:dyDescent="0.25">
      <c r="A21" s="23"/>
      <c r="B21" s="24"/>
      <c r="C21" s="25"/>
      <c r="D21" s="30"/>
      <c r="E21" s="27"/>
      <c r="F21" s="28"/>
      <c r="G21" s="21"/>
      <c r="H21" s="21"/>
      <c r="I21" s="21"/>
      <c r="J21" s="21"/>
      <c r="K21" s="29"/>
    </row>
    <row r="22" spans="1:11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1"/>
      <c r="B24" s="32"/>
      <c r="C24" s="33"/>
      <c r="D24" s="34" t="s">
        <v>34</v>
      </c>
      <c r="E24" s="35"/>
      <c r="F24" s="36">
        <f>SUM(F14:F23)</f>
        <v>780</v>
      </c>
      <c r="G24" s="36">
        <f>SUM(G14:G23)</f>
        <v>34.273000000000003</v>
      </c>
      <c r="H24" s="36">
        <f>SUM(H14:H23)</f>
        <v>35.332000000000001</v>
      </c>
      <c r="I24" s="36">
        <f>SUM(I14:I23)</f>
        <v>65.647999999999996</v>
      </c>
      <c r="J24" s="41">
        <f>SUM(J14:J23)</f>
        <v>857.88499999999999</v>
      </c>
      <c r="K24" s="37"/>
    </row>
    <row r="25" spans="1:11" ht="15.75" thickBot="1" x14ac:dyDescent="0.3">
      <c r="A25" s="42">
        <f>A6</f>
        <v>2</v>
      </c>
      <c r="B25" s="43">
        <f>B6</f>
        <v>3</v>
      </c>
      <c r="C25" s="48" t="s">
        <v>48</v>
      </c>
      <c r="D25" s="48"/>
      <c r="E25" s="44"/>
      <c r="F25" s="45">
        <f>F13+F24</f>
        <v>1250</v>
      </c>
      <c r="G25" s="45">
        <f>G13+G24</f>
        <v>83.326333333333338</v>
      </c>
      <c r="H25" s="45">
        <f>H13+H24</f>
        <v>50.628666666666668</v>
      </c>
      <c r="I25" s="45">
        <f>I13+I24</f>
        <v>160.55133333333333</v>
      </c>
      <c r="J25" s="45">
        <f>J13+J24</f>
        <v>1641.1183333333333</v>
      </c>
      <c r="K25" s="45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2026-09-03T04:59:30Z</dcterms:created>
  <dcterms:modified xsi:type="dcterms:W3CDTF">2026-09-04T06:14:10Z</dcterms:modified>
</cp:coreProperties>
</file>